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activeTab="0"/>
  </bookViews>
  <sheets>
    <sheet name="Baca Çekişi Hesabı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<sst xmlns="http://schemas.openxmlformats.org/spreadsheetml/2006/main" count="97" uniqueCount="64">
  <si>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 xml:space="preserve">Baca Çekişi </t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</si>
  <si>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=P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+P</t>
    </r>
    <r>
      <rPr>
        <vertAlign val="subscript"/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</si>
  <si>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H</t>
    </r>
  </si>
  <si>
    <r>
      <t>P</t>
    </r>
    <r>
      <rPr>
        <vertAlign val="subscript"/>
        <sz val="10"/>
        <rFont val="Arial"/>
        <family val="2"/>
      </rPr>
      <t>W</t>
    </r>
  </si>
  <si>
    <r>
      <t>P</t>
    </r>
    <r>
      <rPr>
        <vertAlign val="subscript"/>
        <sz val="10"/>
        <rFont val="Arial"/>
        <family val="2"/>
      </rPr>
      <t>A</t>
    </r>
  </si>
  <si>
    <r>
      <t>P</t>
    </r>
    <r>
      <rPr>
        <vertAlign val="subscript"/>
        <sz val="10"/>
        <rFont val="Arial"/>
        <family val="2"/>
      </rPr>
      <t>E</t>
    </r>
  </si>
  <si>
    <r>
      <t>P</t>
    </r>
    <r>
      <rPr>
        <vertAlign val="subscript"/>
        <sz val="10"/>
        <rFont val="Arial"/>
        <family val="2"/>
      </rPr>
      <t>O</t>
    </r>
  </si>
  <si>
    <t xml:space="preserve"> = Baca çekişi (Pa)</t>
  </si>
  <si>
    <t xml:space="preserve"> = Bacadaki basınç kaybı (Pa)</t>
  </si>
  <si>
    <t xml:space="preserve"> = Bağlantı kanalındaki basınç kaybı (Pa)</t>
  </si>
  <si>
    <t xml:space="preserve"> = </t>
  </si>
  <si>
    <t xml:space="preserve"> =</t>
  </si>
  <si>
    <t>m  (Duman gazı miktarı)</t>
  </si>
  <si>
    <t>k (bknz k katsayısı grafiği)</t>
  </si>
  <si>
    <t>m</t>
  </si>
  <si>
    <t xml:space="preserve"> ( kg/sn )</t>
  </si>
  <si>
    <t xml:space="preserve">         </t>
  </si>
  <si>
    <t xml:space="preserve"> (paslanmaz çelik için )</t>
  </si>
  <si>
    <t>l</t>
  </si>
  <si>
    <r>
      <t>d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 xml:space="preserve"> (hidrolik çap)</t>
    </r>
  </si>
  <si>
    <r>
      <t>l (</t>
    </r>
    <r>
      <rPr>
        <sz val="10"/>
        <rFont val="Arial"/>
        <family val="2"/>
      </rPr>
      <t>sürtünme basınç kayıp katsayısı)</t>
    </r>
  </si>
  <si>
    <t xml:space="preserve">r (bknz kanallardaki pürüzlülük değeri) </t>
  </si>
  <si>
    <t>Bacagazı sıcaklığı (T)</t>
  </si>
  <si>
    <t>Baca çapı (d)</t>
  </si>
  <si>
    <r>
      <t>Kazan karşı basıncı (P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</si>
  <si>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Yatay baca mesafesi (Ly)</t>
  </si>
  <si>
    <t>Düşey baca mesafesi (Ld)</t>
  </si>
  <si>
    <r>
      <t>r</t>
    </r>
    <r>
      <rPr>
        <vertAlign val="subscript"/>
        <sz val="10"/>
        <rFont val="Arial"/>
        <family val="2"/>
      </rPr>
      <t>A</t>
    </r>
  </si>
  <si>
    <r>
      <t>r</t>
    </r>
    <r>
      <rPr>
        <vertAlign val="subscript"/>
        <sz val="10"/>
        <rFont val="Arial"/>
        <family val="2"/>
      </rPr>
      <t xml:space="preserve">A  </t>
    </r>
    <r>
      <rPr>
        <sz val="10"/>
        <rFont val="Arial"/>
        <family val="2"/>
      </rPr>
      <t>(baca gazlarının yoğunluğu)</t>
    </r>
  </si>
  <si>
    <t>W (ortalama gaz hızı )</t>
  </si>
  <si>
    <t xml:space="preserve">   (m/sn)</t>
  </si>
  <si>
    <t>F (kanal kesit alanı )</t>
  </si>
  <si>
    <t>Py (baca yatay bağlantısı basınç kayıbı)</t>
  </si>
  <si>
    <t>Py</t>
  </si>
  <si>
    <t>W</t>
  </si>
  <si>
    <t xml:space="preserve"> = Hava temindeki basınç kaybı (Pa)</t>
  </si>
  <si>
    <t>Pd</t>
  </si>
  <si>
    <t>Pd (baca düşey basınç kayıbı)</t>
  </si>
  <si>
    <r>
      <t>z</t>
    </r>
    <r>
      <rPr>
        <vertAlign val="subscript"/>
        <sz val="10"/>
        <rFont val="Arial"/>
        <family val="2"/>
      </rPr>
      <t>dirsek</t>
    </r>
    <r>
      <rPr>
        <sz val="10"/>
        <rFont val="Arial"/>
        <family val="0"/>
      </rPr>
      <t xml:space="preserve"> (özel kayıp katsayısı bknz kayıp kats.grafiği )</t>
    </r>
  </si>
  <si>
    <r>
      <t>z</t>
    </r>
    <r>
      <rPr>
        <vertAlign val="subscript"/>
        <sz val="10"/>
        <rFont val="Arial"/>
        <family val="2"/>
      </rPr>
      <t>şapka</t>
    </r>
    <r>
      <rPr>
        <sz val="10"/>
        <rFont val="Arial"/>
        <family val="2"/>
      </rPr>
      <t xml:space="preserve"> (özel kayıp katsayısı şapka için)</t>
    </r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</si>
  <si>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+P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+P</t>
    </r>
    <r>
      <rPr>
        <vertAlign val="subscript"/>
        <sz val="10"/>
        <rFont val="Arial"/>
        <family val="2"/>
      </rPr>
      <t>W</t>
    </r>
  </si>
  <si>
    <r>
      <t>P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(toplam basınç kaybı)</t>
    </r>
  </si>
  <si>
    <t>Baca Çekişi</t>
  </si>
  <si>
    <r>
      <t>r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( hava yoğunluğu )</t>
    </r>
  </si>
  <si>
    <t xml:space="preserve"> (Pa)</t>
  </si>
  <si>
    <r>
      <t xml:space="preserve">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</si>
  <si>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 (kg/m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</si>
  <si>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 ( Pa )</t>
  </si>
  <si>
    <t xml:space="preserve"> (kg/sn)</t>
  </si>
  <si>
    <t xml:space="preserve"> ( KW )</t>
  </si>
  <si>
    <r>
      <t xml:space="preserve"> (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)</t>
    </r>
  </si>
  <si>
    <t xml:space="preserve"> ( m )</t>
  </si>
  <si>
    <t xml:space="preserve"> (m)</t>
  </si>
  <si>
    <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</si>
  <si>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 xml:space="preserve"> (m/sn)</t>
  </si>
  <si>
    <t>g ( yerçekimi ivmesi )</t>
  </si>
  <si>
    <r>
      <t xml:space="preserve"> (m/sn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</si>
  <si>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&gt;</t>
  </si>
  <si>
    <t>ise baca uygundur</t>
  </si>
  <si>
    <t>büyük olmalı</t>
  </si>
  <si>
    <t>Q ( Cihaz Kapasitesi)</t>
  </si>
  <si>
    <t xml:space="preserve"> = Cihazdaki basınç kaybı (Pa)</t>
  </si>
  <si>
    <t xml:space="preserve"> ( m ) (düşeyde çap kritiktir.)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</si>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</sst>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0"/>
      <name val="GreekC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8"/>
  <sheetViews>
    <sheetView tabSelected="1" workbookViewId="0" topLeftCell="A64">
      <selection activeCell="C89" sqref="C89"/>
    </sheetView>
  </sheetViews>
  <sheetFormatPr defaultColWidth="9.140625" defaultRowHeight="12.75"/>
  <cols>
    <col min="1" max="1" width="44.28125" style="0" customWidth="1"/>
    <col min="2" max="2" width="3.140625" style="0" customWidth="1"/>
    <col min="3" max="3" width="11.7109375" style="0" customWidth="1"/>
    <col min="4" max="4" width="13.28125" style="0" customWidth="1"/>
    <col min="5" max="5" width="14.7109375" style="0" customWidth="1"/>
    <col min="6" max="6" width="25.140625" style="0" customWidth="1"/>
  </cols>
  <sheetData>
    <row r="1" spans="1:9" ht="12.75">
      <c r="A1" s="2" t="s">
        <v>60</v>
      </c>
      <c r="B1" s="2" t="s">
        <v>10</v>
      </c>
      <c r="C1" s="8">
        <v>29</v>
      </c>
      <c r="D1" s="2" t="s">
        <v>49</v>
      </c>
      <c r="E1" s="2"/>
      <c r="F1" s="2"/>
      <c r="G1" s="2"/>
      <c r="H1" s="2"/>
      <c r="I1" s="2"/>
    </row>
    <row r="2" spans="1:9" ht="14.25">
      <c r="A2" s="2" t="s">
        <v>22</v>
      </c>
      <c r="B2" s="2" t="s">
        <v>10</v>
      </c>
      <c r="C2" s="8">
        <v>120</v>
      </c>
      <c r="D2" s="5" t="s">
        <v>50</v>
      </c>
      <c r="E2" s="2"/>
      <c r="F2" s="2"/>
      <c r="G2" s="2"/>
      <c r="H2" s="2"/>
      <c r="I2" s="2"/>
    </row>
    <row r="3" spans="1:9" ht="12.75">
      <c r="A3" s="2" t="s">
        <v>23</v>
      </c>
      <c r="B3" s="2" t="s">
        <v>10</v>
      </c>
      <c r="C3" s="8">
        <v>0.13</v>
      </c>
      <c r="D3" s="2" t="s">
        <v>62</v>
      </c>
      <c r="E3" s="2"/>
      <c r="F3" s="2"/>
      <c r="G3" s="2"/>
      <c r="H3" s="2"/>
      <c r="I3" s="2"/>
    </row>
    <row r="4" spans="1:9" ht="15.75">
      <c r="A4" s="2" t="s">
        <v>24</v>
      </c>
      <c r="B4" s="2" t="s">
        <v>10</v>
      </c>
      <c r="C4" s="8">
        <v>0</v>
      </c>
      <c r="D4" s="2" t="s">
        <v>47</v>
      </c>
      <c r="E4" s="2"/>
      <c r="F4" s="2"/>
      <c r="G4" s="2"/>
      <c r="H4" s="2"/>
      <c r="I4" s="2"/>
    </row>
    <row r="5" spans="1:12" ht="14.25">
      <c r="A5" s="2" t="s">
        <v>25</v>
      </c>
      <c r="B5" s="2" t="s">
        <v>11</v>
      </c>
      <c r="C5" s="8">
        <v>2</v>
      </c>
      <c r="D5" s="2" t="s">
        <v>51</v>
      </c>
      <c r="E5" s="2"/>
      <c r="F5" s="2"/>
      <c r="G5" s="2"/>
      <c r="H5" s="2"/>
      <c r="I5" s="2"/>
      <c r="L5" s="1"/>
    </row>
    <row r="6" spans="1:9" ht="12.75">
      <c r="A6" s="2" t="s">
        <v>26</v>
      </c>
      <c r="B6" s="2" t="s">
        <v>11</v>
      </c>
      <c r="C6" s="8">
        <v>5</v>
      </c>
      <c r="D6" s="2" t="s">
        <v>51</v>
      </c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 t="s">
        <v>0</v>
      </c>
      <c r="B10" s="2" t="s">
        <v>1</v>
      </c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 t="s">
        <v>2</v>
      </c>
      <c r="B12" s="2" t="s">
        <v>7</v>
      </c>
      <c r="C12" s="2"/>
      <c r="D12" s="2"/>
      <c r="E12" s="2"/>
      <c r="F12" s="2"/>
      <c r="G12" s="2"/>
      <c r="H12" s="2"/>
      <c r="I12" s="2"/>
    </row>
    <row r="13" spans="1:9" ht="15.75">
      <c r="A13" s="2" t="s">
        <v>3</v>
      </c>
      <c r="B13" s="2" t="s">
        <v>61</v>
      </c>
      <c r="C13" s="2"/>
      <c r="D13" s="2"/>
      <c r="E13" s="2"/>
      <c r="F13" s="2"/>
      <c r="G13" s="2"/>
      <c r="H13" s="2"/>
      <c r="I13" s="2"/>
    </row>
    <row r="14" spans="1:9" ht="15.75">
      <c r="A14" s="2" t="s">
        <v>4</v>
      </c>
      <c r="B14" s="2" t="s">
        <v>9</v>
      </c>
      <c r="C14" s="2"/>
      <c r="D14" s="2"/>
      <c r="E14" s="2"/>
      <c r="F14" s="2"/>
      <c r="G14" s="2"/>
      <c r="H14" s="2"/>
      <c r="I14" s="2"/>
    </row>
    <row r="15" spans="1:9" ht="15.75">
      <c r="A15" s="2" t="s">
        <v>5</v>
      </c>
      <c r="B15" s="2" t="s">
        <v>8</v>
      </c>
      <c r="C15" s="2"/>
      <c r="D15" s="2"/>
      <c r="E15" s="2"/>
      <c r="F15" s="2"/>
      <c r="G15" s="2"/>
      <c r="H15" s="2"/>
      <c r="I15" s="2"/>
    </row>
    <row r="16" spans="1:9" ht="15.75">
      <c r="A16" s="2" t="s">
        <v>6</v>
      </c>
      <c r="B16" s="2" t="s">
        <v>35</v>
      </c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 t="s">
        <v>12</v>
      </c>
      <c r="B20" s="2" t="s">
        <v>11</v>
      </c>
      <c r="C20" s="2"/>
      <c r="D20" s="2" t="s">
        <v>48</v>
      </c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13</v>
      </c>
      <c r="B24" s="2" t="s">
        <v>10</v>
      </c>
      <c r="C24" s="8">
        <v>0.525</v>
      </c>
      <c r="D24" s="2" t="s">
        <v>47</v>
      </c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14</v>
      </c>
      <c r="B26" s="2" t="s">
        <v>11</v>
      </c>
      <c r="C26" s="3">
        <f>C24*C1/1000</f>
        <v>0.015225</v>
      </c>
      <c r="D26" s="2" t="s">
        <v>15</v>
      </c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6" t="s">
        <v>20</v>
      </c>
      <c r="B30" s="2" t="s">
        <v>10</v>
      </c>
      <c r="C30" s="2"/>
      <c r="D30" s="2" t="s">
        <v>16</v>
      </c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 t="s">
        <v>21</v>
      </c>
      <c r="B33" s="2" t="s">
        <v>10</v>
      </c>
      <c r="C33" s="8">
        <v>0.005</v>
      </c>
      <c r="D33" s="2" t="s">
        <v>17</v>
      </c>
      <c r="E33" s="2"/>
      <c r="F33" s="2"/>
      <c r="G33" s="2"/>
      <c r="H33" s="2"/>
      <c r="I33" s="2"/>
    </row>
    <row r="34" spans="1:9" ht="12.75">
      <c r="A34" s="2"/>
      <c r="B34" s="2"/>
      <c r="C34" s="4"/>
      <c r="D34" s="2"/>
      <c r="E34" s="2"/>
      <c r="F34" s="2"/>
      <c r="G34" s="2"/>
      <c r="H34" s="2"/>
      <c r="I34" s="2"/>
    </row>
    <row r="35" spans="1:9" ht="15.75">
      <c r="A35" s="2" t="s">
        <v>19</v>
      </c>
      <c r="B35" s="2" t="s">
        <v>11</v>
      </c>
      <c r="C35" s="4">
        <f>C3</f>
        <v>0.13</v>
      </c>
      <c r="D35" s="2" t="s">
        <v>52</v>
      </c>
      <c r="E35" s="2"/>
      <c r="F35" s="2"/>
      <c r="G35" s="2"/>
      <c r="H35" s="2"/>
      <c r="I35" s="2"/>
    </row>
    <row r="36" spans="1:9" ht="12.75">
      <c r="A36" s="2"/>
      <c r="B36" s="2"/>
      <c r="C36" s="4"/>
      <c r="D36" s="2"/>
      <c r="E36" s="2"/>
      <c r="F36" s="2"/>
      <c r="G36" s="2"/>
      <c r="H36" s="2"/>
      <c r="I36" s="2"/>
    </row>
    <row r="37" spans="1:9" ht="14.25">
      <c r="A37" s="6" t="s">
        <v>18</v>
      </c>
      <c r="B37" s="2" t="s">
        <v>11</v>
      </c>
      <c r="C37" s="2">
        <f>0.118*((C33^0.25)/(C3^0.4))</f>
        <v>0.07096548373372359</v>
      </c>
      <c r="D37" s="2"/>
      <c r="E37" s="2"/>
      <c r="F37" s="2"/>
      <c r="G37" s="2"/>
      <c r="H37" s="2"/>
      <c r="I37" s="2"/>
    </row>
    <row r="38" spans="1:9" ht="14.25">
      <c r="A38" s="6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6" t="s">
        <v>38</v>
      </c>
      <c r="B40" s="2" t="s">
        <v>11</v>
      </c>
      <c r="C40" s="2">
        <v>0.8</v>
      </c>
      <c r="D40" s="2"/>
      <c r="E40" s="2"/>
      <c r="F40" s="2"/>
      <c r="G40" s="2"/>
      <c r="H40" s="2"/>
      <c r="I40" s="2"/>
    </row>
    <row r="41" spans="1:9" ht="14.25">
      <c r="A41" s="6"/>
      <c r="B41" s="2"/>
      <c r="C41" s="2"/>
      <c r="D41" s="2"/>
      <c r="E41" s="2"/>
      <c r="F41" s="2"/>
      <c r="G41" s="2"/>
      <c r="H41" s="2"/>
      <c r="I41" s="2"/>
    </row>
    <row r="42" spans="1:9" ht="15.75">
      <c r="A42" s="6" t="s">
        <v>39</v>
      </c>
      <c r="B42" s="2" t="s">
        <v>11</v>
      </c>
      <c r="C42" s="2">
        <v>1</v>
      </c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6" t="s">
        <v>28</v>
      </c>
      <c r="B45" s="2" t="s">
        <v>11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6" t="s">
        <v>27</v>
      </c>
      <c r="B48" s="2" t="s">
        <v>11</v>
      </c>
      <c r="C48" s="2">
        <f>1.27*(273/(273+C2))</f>
        <v>0.8822137404580154</v>
      </c>
      <c r="D48" s="2" t="s">
        <v>45</v>
      </c>
      <c r="E48" s="2"/>
      <c r="F48" s="2"/>
      <c r="G48" s="2"/>
      <c r="H48" s="2"/>
      <c r="I48" s="2"/>
    </row>
    <row r="49" spans="1:9" ht="14.25">
      <c r="A49" s="6"/>
      <c r="B49" s="2"/>
      <c r="C49" s="2"/>
      <c r="D49" s="2"/>
      <c r="E49" s="2"/>
      <c r="F49" s="2"/>
      <c r="G49" s="2"/>
      <c r="H49" s="2"/>
      <c r="I49" s="2"/>
    </row>
    <row r="50" spans="1:9" ht="14.25">
      <c r="A50" s="6"/>
      <c r="B50" s="2"/>
      <c r="C50" s="2"/>
      <c r="D50" s="2"/>
      <c r="E50" s="2"/>
      <c r="F50" s="2"/>
      <c r="G50" s="2"/>
      <c r="H50" s="2"/>
      <c r="I50" s="2"/>
    </row>
    <row r="51" spans="1:9" ht="14.25">
      <c r="A51" s="6"/>
      <c r="B51" s="2"/>
      <c r="C51" s="2"/>
      <c r="D51" s="2"/>
      <c r="E51" s="2"/>
      <c r="F51" s="2"/>
      <c r="G51" s="2"/>
      <c r="H51" s="2"/>
      <c r="I51" s="2"/>
    </row>
    <row r="52" spans="1:9" ht="14.25">
      <c r="A52" s="6"/>
      <c r="B52" s="2"/>
      <c r="C52" s="2"/>
      <c r="D52" s="2"/>
      <c r="E52" s="2"/>
      <c r="F52" s="2"/>
      <c r="G52" s="2"/>
      <c r="H52" s="2"/>
      <c r="I52" s="2"/>
    </row>
    <row r="53" spans="1:9" ht="12.75">
      <c r="A53" s="6"/>
      <c r="B53" s="2"/>
      <c r="C53" s="2"/>
      <c r="D53" s="2"/>
      <c r="E53" s="2"/>
      <c r="F53" s="2"/>
      <c r="G53" s="2"/>
      <c r="H53" s="2"/>
      <c r="I53" s="2"/>
    </row>
    <row r="54" spans="1:9" ht="12.75">
      <c r="A54" s="2" t="s">
        <v>29</v>
      </c>
      <c r="B54" s="2" t="s">
        <v>11</v>
      </c>
      <c r="C54" s="2"/>
      <c r="D54" s="2" t="s">
        <v>30</v>
      </c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4.25">
      <c r="A59" s="2" t="s">
        <v>31</v>
      </c>
      <c r="B59" s="2" t="s">
        <v>11</v>
      </c>
      <c r="C59" s="2">
        <f>3.14*((C3/2)^2)</f>
        <v>0.013266500000000002</v>
      </c>
      <c r="D59" s="2" t="s">
        <v>53</v>
      </c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 t="s">
        <v>34</v>
      </c>
      <c r="B62" s="2" t="s">
        <v>11</v>
      </c>
      <c r="C62" s="2">
        <f>C26/(C48*C59)</f>
        <v>1.3008497035667477</v>
      </c>
      <c r="D62" s="2" t="s">
        <v>54</v>
      </c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 t="s">
        <v>32</v>
      </c>
      <c r="B65" s="2" t="s">
        <v>11</v>
      </c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 t="s">
        <v>33</v>
      </c>
      <c r="B69" s="2" t="s">
        <v>11</v>
      </c>
      <c r="C69" s="2">
        <f>1.5*((C37*C5/C3)+C40)*C48*(C62^2)/2</f>
        <v>2.1181620932702656</v>
      </c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 t="s">
        <v>37</v>
      </c>
      <c r="B72" s="2" t="s">
        <v>11</v>
      </c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 t="s">
        <v>36</v>
      </c>
      <c r="B76" s="2" t="s">
        <v>10</v>
      </c>
      <c r="C76" s="2">
        <f>1.5*((C37*C6/C3)+1)*(C48*(C62^2)/2)</f>
        <v>4.175737080113228</v>
      </c>
      <c r="D76" s="2" t="s">
        <v>44</v>
      </c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5.75">
      <c r="A79" s="2" t="s">
        <v>41</v>
      </c>
      <c r="B79" s="2" t="s">
        <v>11</v>
      </c>
      <c r="C79" s="2" t="s">
        <v>40</v>
      </c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 t="s">
        <v>2</v>
      </c>
      <c r="B81" s="2" t="s">
        <v>11</v>
      </c>
      <c r="C81" s="2">
        <f>C76+C69+C4</f>
        <v>6.293899173383494</v>
      </c>
      <c r="D81" s="2" t="s">
        <v>44</v>
      </c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 t="s">
        <v>42</v>
      </c>
      <c r="B83" s="2" t="s">
        <v>11</v>
      </c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6" t="s">
        <v>43</v>
      </c>
      <c r="B85" s="2" t="s">
        <v>11</v>
      </c>
      <c r="C85" s="2">
        <v>1.293</v>
      </c>
      <c r="D85" s="2" t="s">
        <v>46</v>
      </c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4.25">
      <c r="A87" s="2" t="s">
        <v>55</v>
      </c>
      <c r="B87" s="2" t="s">
        <v>10</v>
      </c>
      <c r="C87" s="2">
        <v>9.81</v>
      </c>
      <c r="D87" s="2" t="s">
        <v>56</v>
      </c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 t="s">
        <v>42</v>
      </c>
      <c r="B89" s="2" t="s">
        <v>11</v>
      </c>
      <c r="C89" s="9" t="s">
        <v>63</v>
      </c>
      <c r="D89" s="7" t="s">
        <v>57</v>
      </c>
      <c r="E89" s="8">
        <f>C81</f>
        <v>6.293899173383494</v>
      </c>
      <c r="F89" s="2"/>
      <c r="G89" s="2"/>
      <c r="H89" s="2"/>
      <c r="I89" s="2"/>
    </row>
    <row r="90" spans="1:9" ht="12.75">
      <c r="A90" s="2"/>
      <c r="B90" s="2"/>
      <c r="C90" s="2" t="s">
        <v>59</v>
      </c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 t="s">
        <v>58</v>
      </c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9"/>
  <legacyDrawing r:id="rId8"/>
  <oleObjects>
    <oleObject progId="Equation.3" shapeId="378541" r:id="rId1"/>
    <oleObject progId="Equation.3" shapeId="576362" r:id="rId2"/>
    <oleObject progId="Equation.3" shapeId="161818" r:id="rId3"/>
    <oleObject progId="Equation.3" shapeId="225653" r:id="rId4"/>
    <oleObject progId="Equation.3" shapeId="359821" r:id="rId5"/>
    <oleObject progId="Equation.3" shapeId="406432" r:id="rId6"/>
    <oleObject progId="Equation.3" shapeId="51264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</dc:creator>
  <cp:keywords/>
  <dc:description/>
  <cp:lastModifiedBy>mesut</cp:lastModifiedBy>
  <cp:lastPrinted>2003-09-18T10:48:39Z</cp:lastPrinted>
  <dcterms:created xsi:type="dcterms:W3CDTF">2003-09-17T19:38:21Z</dcterms:created>
  <dcterms:modified xsi:type="dcterms:W3CDTF">2004-05-21T11:09:51Z</dcterms:modified>
  <cp:category/>
  <cp:version/>
  <cp:contentType/>
  <cp:contentStatus/>
</cp:coreProperties>
</file>